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K130"/>
  <c r="J130"/>
  <c r="I130"/>
  <c r="L130" s="1"/>
  <c r="E130"/>
  <c r="L129"/>
  <c r="L128"/>
  <c r="L127"/>
  <c r="L126"/>
  <c r="K125"/>
  <c r="J125"/>
  <c r="I125"/>
  <c r="H125"/>
  <c r="G125"/>
  <c r="F125"/>
  <c r="L125" s="1"/>
  <c r="E125"/>
  <c r="L124"/>
  <c r="L123"/>
  <c r="L122"/>
  <c r="L121"/>
  <c r="L120"/>
  <c r="L114"/>
  <c r="L113"/>
  <c r="L112"/>
  <c r="L111"/>
  <c r="K110"/>
  <c r="J110"/>
  <c r="I110"/>
  <c r="L110" s="1"/>
  <c r="E110"/>
  <c r="L109"/>
  <c r="L108"/>
  <c r="L107"/>
  <c r="L106"/>
  <c r="L105"/>
  <c r="L104"/>
  <c r="L103"/>
  <c r="L102"/>
  <c r="K101"/>
  <c r="J101"/>
  <c r="I101"/>
  <c r="H101"/>
  <c r="G101"/>
  <c r="F101"/>
  <c r="L101" s="1"/>
  <c r="E101"/>
  <c r="L94"/>
  <c r="L93"/>
  <c r="L92"/>
  <c r="L91"/>
  <c r="L89"/>
  <c r="L88"/>
  <c r="L87"/>
  <c r="L86"/>
  <c r="L85"/>
  <c r="K84"/>
  <c r="J84"/>
  <c r="I84"/>
  <c r="L84" s="1"/>
  <c r="F84"/>
  <c r="E84"/>
  <c r="L83"/>
  <c r="L82"/>
  <c r="L81"/>
  <c r="K80"/>
  <c r="J80"/>
  <c r="I80"/>
  <c r="H80"/>
  <c r="G80"/>
  <c r="F80"/>
  <c r="L80" s="1"/>
  <c r="E80"/>
  <c r="L78"/>
  <c r="L77"/>
  <c r="L76"/>
  <c r="L70"/>
  <c r="L69"/>
  <c r="L68"/>
  <c r="L67"/>
  <c r="K66"/>
  <c r="J66"/>
  <c r="I66"/>
  <c r="L66" s="1"/>
  <c r="E66"/>
  <c r="L65"/>
  <c r="L64"/>
  <c r="L63"/>
  <c r="L62"/>
  <c r="K61"/>
  <c r="J61"/>
  <c r="I61"/>
  <c r="H61"/>
  <c r="G61"/>
  <c r="F61"/>
  <c r="L61" s="1"/>
  <c r="E6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K21"/>
  <c r="J21"/>
  <c r="I21"/>
  <c r="L21" s="1"/>
  <c r="E2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<sst xmlns="http://schemas.openxmlformats.org/spreadsheetml/2006/main" count="1054" uniqueCount="600">
  <si>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</si>
  <si>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</si>
  <si>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</si>
  <si>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</si>
  <si>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</si>
  <si>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</si>
  <si>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</si>
  <si>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</si>
  <si>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</si>
  <si>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</si>
  <si>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</si>
  <si>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2.приносящая доход деятельность (собственные доходы учреждения)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</si>
  <si>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</si>
  <si>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</si>
  <si>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</si>
  <si>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</si>
  <si>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</si>
  <si>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</si>
  <si>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</si>
  <si>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</si>
  <si>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3128032241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</si>
  <si>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</si>
  <si>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</si>
  <si>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</si>
  <si>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</si>
  <si>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</si>
  <si>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</si>
  <si>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</si>
  <si>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</si>
  <si>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</si>
  <si>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</si>
  <si>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</si>
  <si>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</si>
  <si>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</si>
  <si>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</si>
  <si>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</si>
  <si>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</si>
  <si>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</si>
  <si>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</si>
  <si>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</si>
  <si>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</si>
  <si>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</si>
  <si>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</si>
  <si>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</si>
  <si>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</si>
  <si>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</si>
  <si>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</si>
  <si>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</si>
  <si>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</si>
  <si>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</si>
  <si>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</si>
  <si>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</si>
  <si>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</si>
  <si>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</si>
  <si>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</si>
  <si>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</si>
  <si>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</si>
  <si>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</si>
  <si>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</si>
  <si>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</si>
  <si>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</si>
  <si>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</si>
  <si>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</si>
  <si>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</si>
  <si>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</si>
  <si>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</si>
  <si>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</si>
  <si>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</si>
  <si>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</si>
  <si>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</si>
  <si>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</si>
  <si>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</si>
  <si>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</si>
  <si>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</si>
  <si>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</si>
  <si>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</si>
  <si>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</si>
  <si>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</si>
  <si>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</si>
  <si>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</si>
  <si>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</si>
  <si>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</si>
  <si>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</si>
  <si>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</si>
  <si>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</si>
  <si>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</si>
  <si>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</si>
  <si>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</si>
  <si>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</si>
  <si>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</si>
  <si>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Дьячкова Ю.М.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</si>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</sst>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1275648.8</v>
      </c>
      <c r="F12" s="26">
        <f t="shared" si="0"/>
        <v>65569</v>
      </c>
      <c r="G12" s="26">
        <f t="shared" si="0"/>
        <v>16779</v>
      </c>
      <c r="H12" s="26">
        <f t="shared" si="0"/>
        <v>0</v>
      </c>
      <c r="I12" s="26">
        <f t="shared" si="0"/>
        <v>16779</v>
      </c>
      <c r="J12" s="26">
        <f t="shared" si="0"/>
        <v>0</v>
      </c>
      <c r="K12" s="26">
        <f t="shared" si="0"/>
        <v>0</v>
      </c>
      <c r="L12" s="27">
        <f t="shared" ref="L12:L20" si="1">E12+F12-I12</f>
        <v>1324438.8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>
        <v>34950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2">
        <f t="shared" si="1"/>
        <v>34950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777920.8</v>
      </c>
      <c r="F16" s="31">
        <v>48790</v>
      </c>
      <c r="G16" s="31">
        <v>0</v>
      </c>
      <c r="H16" s="31">
        <v>0</v>
      </c>
      <c r="I16" s="31">
        <v>0</v>
      </c>
      <c r="J16" s="31">
        <v>0</v>
      </c>
      <c r="K16" s="31">
        <v>0</v>
      </c>
      <c r="L16" s="32">
        <f t="shared" si="1"/>
        <v>826710.8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462778</v>
      </c>
      <c r="F18" s="31">
        <v>16779</v>
      </c>
      <c r="G18" s="31">
        <v>16779</v>
      </c>
      <c r="H18" s="31">
        <v>0</v>
      </c>
      <c r="I18" s="31">
        <v>16779</v>
      </c>
      <c r="J18" s="31">
        <v>0</v>
      </c>
      <c r="K18" s="31">
        <v>0</v>
      </c>
      <c r="L18" s="32">
        <f t="shared" si="1"/>
        <v>462778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/>
      <c r="F20" s="31"/>
      <c r="G20" s="31"/>
      <c r="H20" s="31"/>
      <c r="I20" s="31"/>
      <c r="J20" s="31"/>
      <c r="K20" s="31"/>
      <c r="L20" s="32">
        <f t="shared" si="1"/>
        <v>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1203207.49</v>
      </c>
      <c r="F21" s="30" t="s">
        <v>82</v>
      </c>
      <c r="G21" s="30" t="s">
        <v>82</v>
      </c>
      <c r="H21" s="30" t="s">
        <v>82</v>
      </c>
      <c r="I21" s="34">
        <f>SUM(I22:I23)+SUM(I29:I34)</f>
        <v>96151.35</v>
      </c>
      <c r="J21" s="34">
        <f>SUM(J22:J23)+SUM(J29:J34)</f>
        <v>0</v>
      </c>
      <c r="K21" s="34">
        <f>SUM(K22:K23)+SUM(K29:K34)</f>
        <v>0</v>
      </c>
      <c r="L21" s="35">
        <f>E21+I21</f>
        <v>1299358.8400000001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>
        <v>34950</v>
      </c>
      <c r="F23" s="38" t="s">
        <v>82</v>
      </c>
      <c r="G23" s="38" t="s">
        <v>82</v>
      </c>
      <c r="H23" s="38" t="s">
        <v>82</v>
      </c>
      <c r="I23" s="39">
        <v>0</v>
      </c>
      <c r="J23" s="40">
        <v>0</v>
      </c>
      <c r="K23" s="40">
        <v>0</v>
      </c>
      <c r="L23" s="41">
        <f>E23+I23</f>
        <v>34950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735599.49</v>
      </c>
      <c r="F30" s="57" t="s">
        <v>82</v>
      </c>
      <c r="G30" s="57" t="s">
        <v>82</v>
      </c>
      <c r="H30" s="57" t="s">
        <v>82</v>
      </c>
      <c r="I30" s="58">
        <v>66031.350000000006</v>
      </c>
      <c r="J30" s="59">
        <v>0</v>
      </c>
      <c r="K30" s="59">
        <v>0</v>
      </c>
      <c r="L30" s="60">
        <f t="shared" si="2"/>
        <v>801630.84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432658</v>
      </c>
      <c r="F32" s="30" t="s">
        <v>82</v>
      </c>
      <c r="G32" s="30" t="s">
        <v>82</v>
      </c>
      <c r="H32" s="30" t="s">
        <v>82</v>
      </c>
      <c r="I32" s="31">
        <v>30120</v>
      </c>
      <c r="J32" s="36">
        <v>0</v>
      </c>
      <c r="K32" s="36">
        <v>0</v>
      </c>
      <c r="L32" s="35">
        <f t="shared" si="2"/>
        <v>462778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/>
      <c r="F34" s="30" t="s">
        <v>82</v>
      </c>
      <c r="G34" s="30" t="s">
        <v>82</v>
      </c>
      <c r="H34" s="30" t="s">
        <v>82</v>
      </c>
      <c r="I34" s="31"/>
      <c r="J34" s="36"/>
      <c r="K34" s="36"/>
      <c r="L34" s="35">
        <f t="shared" si="2"/>
        <v>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48790</v>
      </c>
      <c r="G44" s="61">
        <f t="shared" si="4"/>
        <v>0</v>
      </c>
      <c r="H44" s="61">
        <f t="shared" si="4"/>
        <v>0</v>
      </c>
      <c r="I44" s="61">
        <f t="shared" si="4"/>
        <v>48790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48790</v>
      </c>
      <c r="G47" s="31">
        <v>0</v>
      </c>
      <c r="H47" s="31">
        <v>0</v>
      </c>
      <c r="I47" s="31">
        <v>48790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748789.41</v>
      </c>
      <c r="F91" s="90">
        <v>4522089.8</v>
      </c>
      <c r="G91" s="90">
        <v>83175.25</v>
      </c>
      <c r="H91" s="90">
        <v>0</v>
      </c>
      <c r="I91" s="90">
        <v>4547541.42</v>
      </c>
      <c r="J91" s="90">
        <v>1591.05</v>
      </c>
      <c r="K91" s="90">
        <v>0</v>
      </c>
      <c r="L91" s="78">
        <f>E91+F91-I91</f>
        <v>723337.79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>
        <v>0</v>
      </c>
      <c r="F92" s="31">
        <v>36000</v>
      </c>
      <c r="G92" s="31">
        <v>0</v>
      </c>
      <c r="H92" s="31">
        <v>0</v>
      </c>
      <c r="I92" s="31">
        <v>36000</v>
      </c>
      <c r="J92" s="31">
        <v>0</v>
      </c>
      <c r="K92" s="31">
        <v>0</v>
      </c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1275648.8</v>
      </c>
      <c r="F161" s="98">
        <v>65569</v>
      </c>
      <c r="G161" s="98">
        <v>16779</v>
      </c>
      <c r="H161" s="98">
        <v>0</v>
      </c>
      <c r="I161" s="98">
        <v>16779</v>
      </c>
      <c r="J161" s="98">
        <v>0</v>
      </c>
      <c r="K161" s="98">
        <v>0</v>
      </c>
      <c r="L161" s="99">
        <f>E161+F161-I161</f>
        <v>1324438.8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>
        <v>577268</v>
      </c>
      <c r="F163" s="31">
        <v>0</v>
      </c>
      <c r="G163" s="31">
        <v>0</v>
      </c>
      <c r="H163" s="31">
        <v>0</v>
      </c>
      <c r="I163" s="31">
        <v>0</v>
      </c>
      <c r="J163" s="31">
        <v>0</v>
      </c>
      <c r="K163" s="31">
        <v>0</v>
      </c>
      <c r="L163" s="32">
        <f>E163+F163-I163</f>
        <v>577268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1203207.49</v>
      </c>
      <c r="F164" s="101" t="s">
        <v>405</v>
      </c>
      <c r="G164" s="101" t="s">
        <v>405</v>
      </c>
      <c r="H164" s="101" t="s">
        <v>405</v>
      </c>
      <c r="I164" s="94">
        <v>96151.35</v>
      </c>
      <c r="J164" s="94">
        <v>0</v>
      </c>
      <c r="K164" s="94">
        <v>0</v>
      </c>
      <c r="L164" s="35">
        <f>E164+I164</f>
        <v>1299358.8400000001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>
        <v>504826.69</v>
      </c>
      <c r="F166" s="101" t="s">
        <v>405</v>
      </c>
      <c r="G166" s="101" t="s">
        <v>405</v>
      </c>
      <c r="H166" s="101" t="s">
        <v>405</v>
      </c>
      <c r="I166" s="31">
        <v>47361.35</v>
      </c>
      <c r="J166" s="36">
        <v>0</v>
      </c>
      <c r="K166" s="36">
        <v>0</v>
      </c>
      <c r="L166" s="35">
        <f>E166+I166</f>
        <v>552188.04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48790</v>
      </c>
      <c r="G170" s="94">
        <v>0</v>
      </c>
      <c r="H170" s="94">
        <v>0</v>
      </c>
      <c r="I170" s="94">
        <v>48790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748789.41</v>
      </c>
      <c r="F194" s="94">
        <v>4522089.8</v>
      </c>
      <c r="G194" s="94">
        <v>83175.25</v>
      </c>
      <c r="H194" s="94">
        <v>0</v>
      </c>
      <c r="I194" s="94">
        <v>4547541.42</v>
      </c>
      <c r="J194" s="94">
        <v>1591.05</v>
      </c>
      <c r="K194" s="94">
        <v>0</v>
      </c>
      <c r="L194" s="62">
        <f t="shared" si="15"/>
        <v>723337.79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>
        <v>0</v>
      </c>
      <c r="F196" s="94">
        <v>36000</v>
      </c>
      <c r="G196" s="94">
        <v>0</v>
      </c>
      <c r="H196" s="94">
        <v>0</v>
      </c>
      <c r="I196" s="94">
        <v>36000</v>
      </c>
      <c r="J196" s="94">
        <v>0</v>
      </c>
      <c r="K196" s="94">
        <v>0</v>
      </c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>
        <v>36840</v>
      </c>
      <c r="F210" s="193"/>
      <c r="G210" s="193">
        <v>0</v>
      </c>
      <c r="H210" s="193"/>
      <c r="I210" s="193">
        <v>0</v>
      </c>
      <c r="J210" s="193"/>
      <c r="K210" s="181">
        <f t="shared" ref="K210:K215" si="16">E210+G210-I210</f>
        <v>36840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>
        <v>36840</v>
      </c>
      <c r="F213" s="173"/>
      <c r="G213" s="173">
        <v>0</v>
      </c>
      <c r="H213" s="173"/>
      <c r="I213" s="173">
        <v>0</v>
      </c>
      <c r="J213" s="173"/>
      <c r="K213" s="174">
        <f t="shared" si="16"/>
        <v>36840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845688.86</v>
      </c>
      <c r="F239" s="180"/>
      <c r="G239" s="180">
        <v>16779</v>
      </c>
      <c r="H239" s="180"/>
      <c r="I239" s="180">
        <v>0</v>
      </c>
      <c r="J239" s="180"/>
      <c r="K239" s="181">
        <f>E239+G239-I239</f>
        <v>862467.86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845688.86</v>
      </c>
      <c r="F241" s="176"/>
      <c r="G241" s="176">
        <v>16779</v>
      </c>
      <c r="H241" s="176"/>
      <c r="I241" s="176">
        <v>0</v>
      </c>
      <c r="J241" s="176"/>
      <c r="K241" s="174">
        <f>E241+G241-I241</f>
        <v>862467.86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35433070866141736" top="0.98425196850393704" bottom="0.98425196850393704" header="0.51181102362204722" footer="0.51181102362204722"/>
  <pageSetup paperSize="9" scale="74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2024-03-20T12:41:39Z</cp:lastPrinted>
  <dcterms:created xsi:type="dcterms:W3CDTF">2024-03-07T10:01:22Z</dcterms:created>
  <dcterms:modified xsi:type="dcterms:W3CDTF">2024-03-20T12:41:40Z</dcterms:modified>
</cp:coreProperties>
</file>